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T E S T" sheetId="1" r:id="rId1"/>
    <sheet name="Base cálculo" sheetId="2" r:id="rId2"/>
  </sheets>
  <definedNames/>
  <calcPr fullCalcOnLoad="1"/>
</workbook>
</file>

<file path=xl/sharedStrings.xml><?xml version="1.0" encoding="utf-8"?>
<sst xmlns="http://schemas.openxmlformats.org/spreadsheetml/2006/main" count="215" uniqueCount="178">
  <si>
    <t>El test</t>
  </si>
  <si>
    <t>1. ¿Con cuántos amigos usted comparte sus problemas?</t>
  </si>
  <si>
    <t>Con ninguno (un año más viejo, +1)</t>
  </si>
  <si>
    <t>Con uno a tres amigos (medio año más joven, -0,5)</t>
  </si>
  <si>
    <t>Con cuatro o más (un año más joven, -1)</t>
  </si>
  <si>
    <t>2. ¿Cuántos abrazos o besos recibe por semana?</t>
  </si>
  <si>
    <t>Ninguno (un año más viejo, +1)</t>
  </si>
  <si>
    <t>De uno a tres (medio año más joven, -0,5)</t>
  </si>
  <si>
    <t>Cuatro o más (un año más joven, -1)</t>
  </si>
  <si>
    <t>3. ¿A qué edad cree que se va a morir?</t>
  </si>
  <si>
    <t>Antes de los 75 (dos años más viejo, +2)</t>
  </si>
  <si>
    <t>Entre los 76 y los 90 (un año más viejo, +1)</t>
  </si>
  <si>
    <t>Entre los 91 y 99 (+0)</t>
  </si>
  <si>
    <t>Después de los 100 (dos años más joven, -2)</t>
  </si>
  <si>
    <t>4. ¿Puede tocarse los talones con sus piernas derechas?</t>
  </si>
  <si>
    <t>Fácilmente (-1, un año más joven)</t>
  </si>
  <si>
    <t>Si empujo un poco (0)</t>
  </si>
  <si>
    <t>Casi puedo (medio año más viejo, +0,5)</t>
  </si>
  <si>
    <t>Entre 2 y 5 cm. (+1)</t>
  </si>
  <si>
    <t>Ni cerca (+2)</t>
  </si>
  <si>
    <t>5. ¿Cuál es la forma de su cuerpo?</t>
  </si>
  <si>
    <t>Obesa (+3)</t>
  </si>
  <si>
    <t>Claro sobrepeso (+2)</t>
  </si>
  <si>
    <t>Cinco kilos de sobrepeso (+1)</t>
  </si>
  <si>
    <t>Perfecta para mi altura (-1,5)</t>
  </si>
  <si>
    <t>Por debajo del peso (-1)</t>
  </si>
  <si>
    <t>6. ¿Cuán grande es su barriga?</t>
  </si>
  <si>
    <t>No puede notar su forma total por lo grande (+1)</t>
  </si>
  <si>
    <t>Redonda (+0,5)</t>
  </si>
  <si>
    <t>Casi chata (+0)</t>
  </si>
  <si>
    <t>Chata (-0,5)</t>
  </si>
  <si>
    <t xml:space="preserve">7. ¿Con qué frecuencia siente cansancio o fluctuaciones de energía en el cuerpo? </t>
  </si>
  <si>
    <t>Casi todos los días (+2)</t>
  </si>
  <si>
    <t>Casi todos los días después de almorzar (+1.5)</t>
  </si>
  <si>
    <t>A veces (+0.5)</t>
  </si>
  <si>
    <t>Nunca (-1)</t>
  </si>
  <si>
    <t>8. ¿Fuma?</t>
  </si>
  <si>
    <t>No, nunca fumé (-3)</t>
  </si>
  <si>
    <t>Dejé hace 5 años o más (-2)</t>
  </si>
  <si>
    <t>Dejé hace 3 a 5 años (-1)</t>
  </si>
  <si>
    <t>Fumo (+3)</t>
  </si>
  <si>
    <t>Cinco o menos (+1.0)</t>
  </si>
  <si>
    <t>Más de cinco (+1.5)</t>
  </si>
  <si>
    <t>10. ¿Tiene muchos arreglos dentales o sus encías sangran cuando las cepilla?</t>
  </si>
  <si>
    <t>Encías que sangran y/o 11 o más de los dientes arreglados (+1.5)</t>
  </si>
  <si>
    <t>4 a 10 dientes arreglados (+1)</t>
  </si>
  <si>
    <t>1 a 3 dientes arreglados (+0.5)</t>
  </si>
  <si>
    <t>No (+0)</t>
  </si>
  <si>
    <t>11. ¿Toma gaseosas o jugos frutales industriales?</t>
  </si>
  <si>
    <t>Uno a tres vasos por semana (+0.5)</t>
  </si>
  <si>
    <t>Cuatro a seis vasos (+1)</t>
  </si>
  <si>
    <t>Más de siete (+2)</t>
  </si>
  <si>
    <t>12. ¿Confía en latas y comidas en conserva?</t>
  </si>
  <si>
    <t>Para todas las comidas (+3)</t>
  </si>
  <si>
    <t>La mayoría (+1)</t>
  </si>
  <si>
    <t>Para menos de la mitad de mis comidas (-1)</t>
  </si>
  <si>
    <t>Nunca uso comida procesada (-2)</t>
  </si>
  <si>
    <t>13. ¿Cuántes veces por semana se siente demasiado lleno después de comer?</t>
  </si>
  <si>
    <t>Más de siete veces (+3)</t>
  </si>
  <si>
    <t>De 3 a 6 (+2)</t>
  </si>
  <si>
    <t>De 1 a 2 (+1)</t>
  </si>
  <si>
    <t>Nunca (-1.5)</t>
  </si>
  <si>
    <t>14. ¿Cuántos resfríos sufrió el último año?</t>
  </si>
  <si>
    <t>Cinco o más (+1.5)</t>
  </si>
  <si>
    <t>Tres o cuatro (+1)</t>
  </si>
  <si>
    <t>15. ¿Tomó antibióticos los últimos cinco años?</t>
  </si>
  <si>
    <t>No (-2)</t>
  </si>
  <si>
    <t>Una a dos oportunidades (+2)</t>
  </si>
  <si>
    <t>Tres o más oportunidades (+5)</t>
  </si>
  <si>
    <t>16. ¿Cuántas veces por semana camina o realiza ejercicio por 30 minutos o más?</t>
  </si>
  <si>
    <t>Nunca (+1)</t>
  </si>
  <si>
    <t>De 1 a 2 (+0)</t>
  </si>
  <si>
    <t>De 3 a 4 (-0.5)</t>
  </si>
  <si>
    <t>Cinco o más (-1.5)</t>
  </si>
  <si>
    <t>17. ¿Cuántas veces por semana hace ejercicios de fuerza muscular?</t>
  </si>
  <si>
    <t>Una o dos (+0.5)</t>
  </si>
  <si>
    <t>De 3 a 5 (-1.5)</t>
  </si>
  <si>
    <t>Seis o más (-0.5)</t>
  </si>
  <si>
    <t>La cifra que registra el documento muchas veces no corresponde con lo que devuelve el espejo.</t>
  </si>
  <si>
    <r>
      <t>La cultura tiene códigos de apariencia presunta para cada edad, y de hecho el "</t>
    </r>
    <r>
      <rPr>
        <b/>
        <sz val="12"/>
        <rFont val="Arial"/>
        <family val="0"/>
      </rPr>
      <t>número</t>
    </r>
    <r>
      <rPr>
        <sz val="12"/>
        <rFont val="Arial"/>
        <family val="0"/>
      </rPr>
      <t>" del</t>
    </r>
  </si>
  <si>
    <t>cumpleaños trae una lista de complejos y bellezas propios de cada tiempo de la vida.</t>
  </si>
  <si>
    <r>
      <t>Según un investigador inglés experto en longevidad, David Niven Miller, "</t>
    </r>
    <r>
      <rPr>
        <b/>
        <sz val="12"/>
        <rFont val="Arial"/>
        <family val="0"/>
      </rPr>
      <t>el cuerpo tiene memoria"</t>
    </r>
    <r>
      <rPr>
        <sz val="12"/>
        <rFont val="Arial"/>
        <family val="0"/>
      </rPr>
      <t xml:space="preserve"> </t>
    </r>
  </si>
  <si>
    <r>
      <t xml:space="preserve">y de allí sacó su nuevo libro </t>
    </r>
    <r>
      <rPr>
        <i/>
        <sz val="12"/>
        <rFont val="Arial"/>
        <family val="0"/>
      </rPr>
      <t>Juventud: una guía práctica para retardar el envejecimiento</t>
    </r>
    <r>
      <rPr>
        <sz val="12"/>
        <rFont val="Arial"/>
        <family val="0"/>
      </rPr>
      <t xml:space="preserve">, que el </t>
    </r>
  </si>
  <si>
    <r>
      <t>Daily Mirror</t>
    </r>
    <r>
      <rPr>
        <sz val="12"/>
        <rFont val="Arial"/>
        <family val="0"/>
      </rPr>
      <t xml:space="preserve"> desentraña con un impresionante test que determina nuestra "segunda" edad, la del cuerpo.</t>
    </r>
  </si>
  <si>
    <t>El test que revela la edad que en verdad tiene su cuerpo</t>
  </si>
  <si>
    <t>Sin embargo, la cantidad de años no es lo mismo que la edad de nuestro cuerpo. Uno se pregunta:</t>
  </si>
  <si>
    <t>¿Se es viejo a los 35, a los 50 o cuándo?  Para darse una idea,  Madonna tiene 48 años pero su</t>
  </si>
  <si>
    <t>cuerpo 35; mientras Britney Spears con 25 reales parece de 30.</t>
  </si>
  <si>
    <t>Los años de vida se suman o restan según las respuestas. Los factores que influyen son sorprendentes.</t>
  </si>
  <si>
    <t>9. ¿Cuánto es lo más que ha bebido en un día el último año?</t>
  </si>
  <si>
    <t>Tres vasos o copas o menos (+0)</t>
  </si>
  <si>
    <t>Cuatro vasos (+0.5)</t>
  </si>
  <si>
    <t>Uno o dos (-0.5)</t>
  </si>
  <si>
    <t>Y ahora los resultados… La edad de tu cuerpo es:</t>
  </si>
  <si>
    <r>
      <t>Si es más viejo que sus años</t>
    </r>
    <r>
      <rPr>
        <sz val="12"/>
        <rFont val="Arial"/>
        <family val="0"/>
      </rPr>
      <t xml:space="preserve">, no es tarde para hacer algo. Estudios indican que hacer ejercicio tiene </t>
    </r>
  </si>
  <si>
    <t xml:space="preserve">resultados instantáneos y que cambiar la alimentación aunque se tengan entre 40 o 50 años hace una gran </t>
  </si>
  <si>
    <t>diferencia para la longevidad. Cualquier cambio que pueda hacer bajará la edad del cuerpo. El autor del libro</t>
  </si>
  <si>
    <t>dice que los mejores se producen cuando se modifican la dieta, los niveles de estrés y el ejercicios físico.</t>
  </si>
  <si>
    <r>
      <t>Si tiene la misma edad de sus años</t>
    </r>
    <r>
      <rPr>
        <sz val="12"/>
        <rFont val="Arial"/>
        <family val="0"/>
      </rPr>
      <t xml:space="preserve">, las chances son buenas. Es el resultado que más irrita a la gente </t>
    </r>
  </si>
  <si>
    <t>porque quieren ser más jóvenes, pero la noticia es que sólo se necesita cambiar un solo hábito para</t>
  </si>
  <si>
    <t xml:space="preserve"> bajar la edad corporal.</t>
  </si>
  <si>
    <r>
      <t>Si su cuerpo resultó ser más joven que sus años</t>
    </r>
    <r>
      <rPr>
        <sz val="12"/>
        <rFont val="Arial"/>
        <family val="0"/>
      </rPr>
      <t xml:space="preserve">, bien hecho. Conscientemente o no, usted es </t>
    </r>
  </si>
  <si>
    <t>una persona que naturalmente disfruta de la salud. </t>
  </si>
  <si>
    <t>Base de cálculo para determinar la edad que tiene su cuerpo.</t>
  </si>
  <si>
    <t>POR FAVOR:</t>
  </si>
  <si>
    <t>No modifique esta página, de lo contrario el cálculo no podrá ser correctamente efectuado.</t>
  </si>
  <si>
    <t>Marque con una "x" la opción que mejor se adapta a su estilo de vida o personalidad.</t>
  </si>
  <si>
    <r>
      <t>DEBE</t>
    </r>
    <r>
      <rPr>
        <b/>
        <i/>
        <sz val="12"/>
        <rFont val="Arial"/>
        <family val="2"/>
      </rPr>
      <t xml:space="preserve"> dar una y sólo una respuesta a cada pregunta.</t>
    </r>
  </si>
  <si>
    <t>Dejé este año (+1)</t>
  </si>
  <si>
    <t xml:space="preserve">Dejé hace uno a tres años (+0) </t>
  </si>
  <si>
    <t xml:space="preserve">Con ninguno </t>
  </si>
  <si>
    <t xml:space="preserve">Con uno a tres amigos </t>
  </si>
  <si>
    <t xml:space="preserve">Con cuatro o más </t>
  </si>
  <si>
    <t xml:space="preserve">Ninguno </t>
  </si>
  <si>
    <t xml:space="preserve">De uno a tres </t>
  </si>
  <si>
    <t xml:space="preserve">Cuatro o más </t>
  </si>
  <si>
    <t xml:space="preserve">Antes de los 75 </t>
  </si>
  <si>
    <t xml:space="preserve">Entre los 76 y los 90 </t>
  </si>
  <si>
    <t xml:space="preserve">Entre los 91 y 99 </t>
  </si>
  <si>
    <t xml:space="preserve">Después de los 100 </t>
  </si>
  <si>
    <t xml:space="preserve">Fácilmente </t>
  </si>
  <si>
    <t xml:space="preserve">Si empujo un poco </t>
  </si>
  <si>
    <t xml:space="preserve">Casi puedo </t>
  </si>
  <si>
    <t xml:space="preserve">Entre 2 y 5 cm. </t>
  </si>
  <si>
    <t xml:space="preserve">Ni cerca </t>
  </si>
  <si>
    <t xml:space="preserve">Obesa </t>
  </si>
  <si>
    <t xml:space="preserve">Claro sobrepeso </t>
  </si>
  <si>
    <t xml:space="preserve">Cinco kilos de sobrepeso </t>
  </si>
  <si>
    <t xml:space="preserve">Perfecta para mi altura </t>
  </si>
  <si>
    <t xml:space="preserve">Por debajo del peso </t>
  </si>
  <si>
    <t xml:space="preserve">No puede notar su forma total por lo grande </t>
  </si>
  <si>
    <t xml:space="preserve">Redonda </t>
  </si>
  <si>
    <t xml:space="preserve">Casi chata </t>
  </si>
  <si>
    <t xml:space="preserve">Chata </t>
  </si>
  <si>
    <t xml:space="preserve">Casi todos los días </t>
  </si>
  <si>
    <t xml:space="preserve">Casi todos los días después de almorzar </t>
  </si>
  <si>
    <t xml:space="preserve">A veces </t>
  </si>
  <si>
    <t xml:space="preserve">Nunca </t>
  </si>
  <si>
    <t xml:space="preserve">No, nunca fumé </t>
  </si>
  <si>
    <t xml:space="preserve">Dejé hace 5 años o más </t>
  </si>
  <si>
    <t xml:space="preserve">Dejé hace 3 a 5 años </t>
  </si>
  <si>
    <t xml:space="preserve">Dejé hace uno a tres años </t>
  </si>
  <si>
    <t xml:space="preserve">Dejé este año </t>
  </si>
  <si>
    <t xml:space="preserve">Fumo </t>
  </si>
  <si>
    <t xml:space="preserve">Tres vasos o copas o menos </t>
  </si>
  <si>
    <t xml:space="preserve">Cuatro vasos </t>
  </si>
  <si>
    <t xml:space="preserve">Cinco o menos </t>
  </si>
  <si>
    <t xml:space="preserve">Más de cinco </t>
  </si>
  <si>
    <t xml:space="preserve">Encías que sangran y/o 11 o más de los dientes arreglados </t>
  </si>
  <si>
    <t xml:space="preserve">4 a 10 dientes arreglados </t>
  </si>
  <si>
    <t xml:space="preserve">1 a 3 dientes arreglados </t>
  </si>
  <si>
    <t xml:space="preserve">Uno a tres vasos por semana </t>
  </si>
  <si>
    <t xml:space="preserve">Cuatro a seis vasos </t>
  </si>
  <si>
    <t xml:space="preserve">Más de siete </t>
  </si>
  <si>
    <t xml:space="preserve">Para todas las comidas </t>
  </si>
  <si>
    <t xml:space="preserve">La mayoría </t>
  </si>
  <si>
    <t xml:space="preserve">Para menos de la mitad de mis comidas </t>
  </si>
  <si>
    <t xml:space="preserve">Nunca uso comida procesada </t>
  </si>
  <si>
    <t xml:space="preserve">Más de siete veces </t>
  </si>
  <si>
    <t xml:space="preserve">De 3 a 6 </t>
  </si>
  <si>
    <t xml:space="preserve">De 1 a 2 </t>
  </si>
  <si>
    <t xml:space="preserve">Cinco o más </t>
  </si>
  <si>
    <t xml:space="preserve">Tres o cuatro </t>
  </si>
  <si>
    <t xml:space="preserve">Uno o dos </t>
  </si>
  <si>
    <t xml:space="preserve">No </t>
  </si>
  <si>
    <t xml:space="preserve">Una a dos oportunidades </t>
  </si>
  <si>
    <t xml:space="preserve">Tres o más oportunidades </t>
  </si>
  <si>
    <t xml:space="preserve">De 3 a 4 </t>
  </si>
  <si>
    <t xml:space="preserve">Una o dos </t>
  </si>
  <si>
    <t xml:space="preserve">De 3 a 5 </t>
  </si>
  <si>
    <t xml:space="preserve">Seis o más </t>
  </si>
  <si>
    <t>4. ¿Puede tocarse los talones con sus piernas derechas, sin doblar las rodillas?</t>
  </si>
  <si>
    <t>No</t>
  </si>
  <si>
    <t xml:space="preserve"> Ninguno </t>
  </si>
  <si>
    <t xml:space="preserve"> Ninguno (-1)</t>
  </si>
  <si>
    <t>Edad Actual</t>
  </si>
  <si>
    <t>Para Comenzar, escriba aquí su edad actual en nros.</t>
  </si>
  <si>
    <t>Conozca cuántos años reales tiene su estructura mediante la realización de esta prueba.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</si>
</sst>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4"/>
      <name val="Arial"/>
      <family val="2"/>
    </font>
    <font>
      <u val="single"/>
      <sz val="24"/>
      <name val="Arial"/>
      <family val="0"/>
    </font>
    <font>
      <b/>
      <i/>
      <sz val="12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u val="single"/>
      <sz val="22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3"/>
  <sheetViews>
    <sheetView showGridLines="0" tabSelected="1" workbookViewId="0" topLeftCell="B16">
      <selection activeCell="C23" sqref="C23"/>
    </sheetView>
  </sheetViews>
  <sheetFormatPr defaultColWidth="11.421875" defaultRowHeight="12.75"/>
  <cols>
    <col min="1" max="1" width="11.421875" style="1" customWidth="1"/>
    <col min="2" max="2" width="66.8515625" style="1" customWidth="1"/>
    <col min="3" max="3" width="11.421875" style="9" customWidth="1"/>
    <col min="4" max="4" width="31.57421875" style="1" customWidth="1"/>
    <col min="5" max="5" width="44.57421875" style="1" customWidth="1"/>
    <col min="6" max="16384" width="11.421875" style="1" customWidth="1"/>
  </cols>
  <sheetData>
    <row r="2" ht="30">
      <c r="B2" s="7" t="s">
        <v>84</v>
      </c>
    </row>
    <row r="4" ht="18">
      <c r="B4" s="1" t="s">
        <v>78</v>
      </c>
    </row>
    <row r="5" ht="18">
      <c r="B5" s="2" t="s">
        <v>177</v>
      </c>
    </row>
    <row r="6" ht="18">
      <c r="B6" s="2"/>
    </row>
    <row r="7" ht="18">
      <c r="B7" s="1" t="s">
        <v>79</v>
      </c>
    </row>
    <row r="8" ht="18">
      <c r="B8" s="1" t="s">
        <v>80</v>
      </c>
    </row>
    <row r="10" ht="18">
      <c r="B10" s="1" t="s">
        <v>85</v>
      </c>
    </row>
    <row r="11" ht="18">
      <c r="B11" s="1" t="s">
        <v>86</v>
      </c>
    </row>
    <row r="12" ht="18">
      <c r="B12" s="1" t="s">
        <v>87</v>
      </c>
    </row>
    <row r="14" ht="18">
      <c r="B14" s="1" t="s">
        <v>81</v>
      </c>
    </row>
    <row r="15" ht="18">
      <c r="B15" s="1" t="s">
        <v>82</v>
      </c>
    </row>
    <row r="16" ht="18">
      <c r="B16" s="3" t="s">
        <v>83</v>
      </c>
    </row>
    <row r="18" ht="27">
      <c r="B18" s="18" t="s">
        <v>0</v>
      </c>
    </row>
    <row r="19" ht="18">
      <c r="B19" s="1" t="s">
        <v>88</v>
      </c>
    </row>
    <row r="20" ht="18">
      <c r="B20" s="8" t="s">
        <v>106</v>
      </c>
    </row>
    <row r="21" ht="18">
      <c r="B21" s="19" t="s">
        <v>107</v>
      </c>
    </row>
    <row r="22" ht="18.75" thickBot="1"/>
    <row r="23" spans="2:3" ht="30" customHeight="1" thickBot="1">
      <c r="B23" s="4" t="s">
        <v>176</v>
      </c>
      <c r="C23" s="15"/>
    </row>
    <row r="24" ht="18">
      <c r="C24" s="10"/>
    </row>
    <row r="25" spans="2:3" ht="18.75" thickBot="1">
      <c r="B25" s="2" t="s">
        <v>1</v>
      </c>
      <c r="C25" s="10"/>
    </row>
    <row r="26" spans="2:3" ht="18">
      <c r="B26" s="14" t="s">
        <v>110</v>
      </c>
      <c r="C26" s="11"/>
    </row>
    <row r="27" spans="2:3" ht="18">
      <c r="B27" s="14" t="s">
        <v>111</v>
      </c>
      <c r="C27" s="12"/>
    </row>
    <row r="28" spans="2:3" ht="18.75" thickBot="1">
      <c r="B28" s="14" t="s">
        <v>112</v>
      </c>
      <c r="C28" s="13"/>
    </row>
    <row r="29" ht="18">
      <c r="C29" s="10"/>
    </row>
    <row r="30" spans="2:3" ht="18.75" thickBot="1">
      <c r="B30" s="2" t="s">
        <v>5</v>
      </c>
      <c r="C30" s="10"/>
    </row>
    <row r="31" spans="2:3" ht="18">
      <c r="B31" s="14" t="s">
        <v>113</v>
      </c>
      <c r="C31" s="11"/>
    </row>
    <row r="32" spans="2:3" ht="18">
      <c r="B32" s="14" t="s">
        <v>114</v>
      </c>
      <c r="C32" s="12"/>
    </row>
    <row r="33" spans="2:3" ht="18.75" thickBot="1">
      <c r="B33" s="14" t="s">
        <v>115</v>
      </c>
      <c r="C33" s="13"/>
    </row>
    <row r="34" ht="18">
      <c r="C34" s="10"/>
    </row>
    <row r="35" spans="2:3" ht="18.75" thickBot="1">
      <c r="B35" s="2" t="s">
        <v>9</v>
      </c>
      <c r="C35" s="10"/>
    </row>
    <row r="36" spans="2:3" ht="18">
      <c r="B36" s="14" t="s">
        <v>116</v>
      </c>
      <c r="C36" s="11"/>
    </row>
    <row r="37" spans="2:3" ht="18">
      <c r="B37" s="14" t="s">
        <v>117</v>
      </c>
      <c r="C37" s="12"/>
    </row>
    <row r="38" spans="2:3" ht="18">
      <c r="B38" s="14" t="s">
        <v>118</v>
      </c>
      <c r="C38" s="12"/>
    </row>
    <row r="39" spans="2:3" ht="18.75" thickBot="1">
      <c r="B39" s="14" t="s">
        <v>119</v>
      </c>
      <c r="C39" s="13"/>
    </row>
    <row r="40" ht="18">
      <c r="C40" s="10"/>
    </row>
    <row r="41" spans="2:3" ht="18.75" thickBot="1">
      <c r="B41" s="2" t="s">
        <v>171</v>
      </c>
      <c r="C41" s="10"/>
    </row>
    <row r="42" spans="2:3" ht="18">
      <c r="B42" s="14" t="s">
        <v>120</v>
      </c>
      <c r="C42" s="11"/>
    </row>
    <row r="43" spans="2:3" ht="18">
      <c r="B43" s="14" t="s">
        <v>121</v>
      </c>
      <c r="C43" s="12"/>
    </row>
    <row r="44" spans="2:3" ht="18">
      <c r="B44" s="14" t="s">
        <v>122</v>
      </c>
      <c r="C44" s="12"/>
    </row>
    <row r="45" spans="2:3" ht="18">
      <c r="B45" s="14" t="s">
        <v>123</v>
      </c>
      <c r="C45" s="12"/>
    </row>
    <row r="46" spans="2:3" ht="18.75" thickBot="1">
      <c r="B46" s="14" t="s">
        <v>124</v>
      </c>
      <c r="C46" s="13"/>
    </row>
    <row r="47" ht="18">
      <c r="C47" s="10"/>
    </row>
    <row r="48" spans="2:3" ht="18.75" thickBot="1">
      <c r="B48" s="2" t="s">
        <v>20</v>
      </c>
      <c r="C48" s="10"/>
    </row>
    <row r="49" spans="2:3" ht="18">
      <c r="B49" s="14" t="s">
        <v>125</v>
      </c>
      <c r="C49" s="11"/>
    </row>
    <row r="50" spans="2:3" ht="18">
      <c r="B50" s="14" t="s">
        <v>126</v>
      </c>
      <c r="C50" s="12"/>
    </row>
    <row r="51" spans="2:3" ht="18">
      <c r="B51" s="14" t="s">
        <v>127</v>
      </c>
      <c r="C51" s="12"/>
    </row>
    <row r="52" spans="2:3" ht="18">
      <c r="B52" s="14" t="s">
        <v>128</v>
      </c>
      <c r="C52" s="12"/>
    </row>
    <row r="53" spans="2:3" ht="18.75" thickBot="1">
      <c r="B53" s="14" t="s">
        <v>129</v>
      </c>
      <c r="C53" s="13"/>
    </row>
    <row r="54" ht="18">
      <c r="C54" s="10"/>
    </row>
    <row r="55" spans="2:3" ht="18.75" thickBot="1">
      <c r="B55" s="2" t="s">
        <v>26</v>
      </c>
      <c r="C55" s="10"/>
    </row>
    <row r="56" spans="2:3" ht="18">
      <c r="B56" s="14" t="s">
        <v>130</v>
      </c>
      <c r="C56" s="11"/>
    </row>
    <row r="57" spans="2:3" ht="18">
      <c r="B57" s="14" t="s">
        <v>131</v>
      </c>
      <c r="C57" s="12"/>
    </row>
    <row r="58" spans="2:3" ht="18">
      <c r="B58" s="14" t="s">
        <v>132</v>
      </c>
      <c r="C58" s="12"/>
    </row>
    <row r="59" spans="2:3" ht="18.75" thickBot="1">
      <c r="B59" s="14" t="s">
        <v>133</v>
      </c>
      <c r="C59" s="13"/>
    </row>
    <row r="60" ht="18">
      <c r="C60" s="10"/>
    </row>
    <row r="61" spans="2:3" ht="18.75" thickBot="1">
      <c r="B61" s="2" t="s">
        <v>31</v>
      </c>
      <c r="C61" s="10"/>
    </row>
    <row r="62" spans="2:3" ht="18">
      <c r="B62" s="14" t="s">
        <v>134</v>
      </c>
      <c r="C62" s="11"/>
    </row>
    <row r="63" spans="2:3" ht="18">
      <c r="B63" s="14" t="s">
        <v>135</v>
      </c>
      <c r="C63" s="12"/>
    </row>
    <row r="64" spans="2:3" ht="18">
      <c r="B64" s="14" t="s">
        <v>136</v>
      </c>
      <c r="C64" s="12"/>
    </row>
    <row r="65" spans="2:3" ht="18.75" thickBot="1">
      <c r="B65" s="14" t="s">
        <v>137</v>
      </c>
      <c r="C65" s="13"/>
    </row>
    <row r="66" ht="18">
      <c r="C66" s="10"/>
    </row>
    <row r="67" spans="2:3" ht="18.75" thickBot="1">
      <c r="B67" s="2" t="s">
        <v>36</v>
      </c>
      <c r="C67" s="10"/>
    </row>
    <row r="68" spans="2:3" ht="18">
      <c r="B68" s="14" t="s">
        <v>138</v>
      </c>
      <c r="C68" s="11"/>
    </row>
    <row r="69" spans="2:3" ht="18">
      <c r="B69" s="14" t="s">
        <v>139</v>
      </c>
      <c r="C69" s="12"/>
    </row>
    <row r="70" spans="2:3" ht="18">
      <c r="B70" s="14" t="s">
        <v>140</v>
      </c>
      <c r="C70" s="12"/>
    </row>
    <row r="71" spans="2:3" ht="18">
      <c r="B71" s="14" t="s">
        <v>141</v>
      </c>
      <c r="C71" s="12"/>
    </row>
    <row r="72" spans="2:3" ht="18">
      <c r="B72" s="14" t="s">
        <v>142</v>
      </c>
      <c r="C72" s="12"/>
    </row>
    <row r="73" spans="2:3" ht="18.75" thickBot="1">
      <c r="B73" s="14" t="s">
        <v>143</v>
      </c>
      <c r="C73" s="13"/>
    </row>
    <row r="74" ht="18">
      <c r="C74" s="10"/>
    </row>
    <row r="75" spans="2:3" ht="18.75" thickBot="1">
      <c r="B75" s="2" t="s">
        <v>89</v>
      </c>
      <c r="C75" s="10"/>
    </row>
    <row r="76" spans="2:3" ht="18">
      <c r="B76" s="14" t="s">
        <v>144</v>
      </c>
      <c r="C76" s="11"/>
    </row>
    <row r="77" spans="2:3" ht="18">
      <c r="B77" s="14" t="s">
        <v>145</v>
      </c>
      <c r="C77" s="12"/>
    </row>
    <row r="78" spans="2:3" ht="18">
      <c r="B78" s="14" t="s">
        <v>146</v>
      </c>
      <c r="C78" s="12"/>
    </row>
    <row r="79" spans="2:3" ht="18.75" thickBot="1">
      <c r="B79" s="14" t="s">
        <v>147</v>
      </c>
      <c r="C79" s="13"/>
    </row>
    <row r="80" ht="18">
      <c r="C80" s="10"/>
    </row>
    <row r="81" spans="2:3" ht="18.75" thickBot="1">
      <c r="B81" s="2" t="s">
        <v>43</v>
      </c>
      <c r="C81" s="10"/>
    </row>
    <row r="82" spans="2:3" ht="18">
      <c r="B82" s="14" t="s">
        <v>148</v>
      </c>
      <c r="C82" s="11"/>
    </row>
    <row r="83" spans="2:3" ht="18">
      <c r="B83" s="14" t="s">
        <v>149</v>
      </c>
      <c r="C83" s="12"/>
    </row>
    <row r="84" spans="2:3" ht="18">
      <c r="B84" s="14" t="s">
        <v>150</v>
      </c>
      <c r="C84" s="12"/>
    </row>
    <row r="85" spans="2:3" ht="18.75" thickBot="1">
      <c r="B85" s="14" t="s">
        <v>172</v>
      </c>
      <c r="C85" s="13"/>
    </row>
    <row r="86" ht="18">
      <c r="C86" s="10"/>
    </row>
    <row r="87" spans="2:3" ht="18.75" thickBot="1">
      <c r="B87" s="2" t="s">
        <v>48</v>
      </c>
      <c r="C87" s="10"/>
    </row>
    <row r="88" spans="2:3" ht="18">
      <c r="B88" s="14" t="s">
        <v>137</v>
      </c>
      <c r="C88" s="11"/>
    </row>
    <row r="89" spans="2:3" ht="18">
      <c r="B89" s="14" t="s">
        <v>151</v>
      </c>
      <c r="C89" s="12"/>
    </row>
    <row r="90" spans="2:3" ht="18">
      <c r="B90" s="14" t="s">
        <v>152</v>
      </c>
      <c r="C90" s="12"/>
    </row>
    <row r="91" spans="2:3" ht="18.75" thickBot="1">
      <c r="B91" s="14" t="s">
        <v>153</v>
      </c>
      <c r="C91" s="13"/>
    </row>
    <row r="92" ht="18">
      <c r="C92" s="10"/>
    </row>
    <row r="93" spans="2:3" ht="18.75" thickBot="1">
      <c r="B93" s="2" t="s">
        <v>52</v>
      </c>
      <c r="C93" s="10"/>
    </row>
    <row r="94" spans="2:3" ht="18">
      <c r="B94" s="14" t="s">
        <v>154</v>
      </c>
      <c r="C94" s="11"/>
    </row>
    <row r="95" spans="2:3" ht="18">
      <c r="B95" s="14" t="s">
        <v>155</v>
      </c>
      <c r="C95" s="12"/>
    </row>
    <row r="96" spans="2:3" ht="18">
      <c r="B96" s="14" t="s">
        <v>156</v>
      </c>
      <c r="C96" s="12"/>
    </row>
    <row r="97" spans="2:3" ht="18.75" thickBot="1">
      <c r="B97" s="14" t="s">
        <v>157</v>
      </c>
      <c r="C97" s="13"/>
    </row>
    <row r="98" ht="18">
      <c r="C98" s="10"/>
    </row>
    <row r="99" spans="2:3" ht="18.75" thickBot="1">
      <c r="B99" s="2" t="s">
        <v>57</v>
      </c>
      <c r="C99" s="10"/>
    </row>
    <row r="100" spans="2:3" ht="18">
      <c r="B100" s="14" t="s">
        <v>158</v>
      </c>
      <c r="C100" s="11"/>
    </row>
    <row r="101" spans="2:3" ht="18">
      <c r="B101" s="14" t="s">
        <v>159</v>
      </c>
      <c r="C101" s="12"/>
    </row>
    <row r="102" spans="2:3" ht="18">
      <c r="B102" s="14" t="s">
        <v>160</v>
      </c>
      <c r="C102" s="12"/>
    </row>
    <row r="103" spans="2:3" ht="18.75" thickBot="1">
      <c r="B103" s="14" t="s">
        <v>137</v>
      </c>
      <c r="C103" s="13"/>
    </row>
    <row r="104" ht="18">
      <c r="C104" s="10"/>
    </row>
    <row r="105" spans="2:3" ht="18.75" thickBot="1">
      <c r="B105" s="2" t="s">
        <v>62</v>
      </c>
      <c r="C105" s="10"/>
    </row>
    <row r="106" spans="2:3" ht="18">
      <c r="B106" s="14" t="s">
        <v>161</v>
      </c>
      <c r="C106" s="11"/>
    </row>
    <row r="107" spans="2:3" ht="18">
      <c r="B107" s="14" t="s">
        <v>162</v>
      </c>
      <c r="C107" s="12"/>
    </row>
    <row r="108" spans="2:3" ht="18">
      <c r="B108" s="14" t="s">
        <v>163</v>
      </c>
      <c r="C108" s="12"/>
    </row>
    <row r="109" spans="2:3" ht="18.75" thickBot="1">
      <c r="B109" s="14" t="s">
        <v>173</v>
      </c>
      <c r="C109" s="13"/>
    </row>
    <row r="110" spans="2:3" ht="15">
      <c r="B110" s="14"/>
      <c r="C110" s="14"/>
    </row>
    <row r="111" spans="2:3" ht="18.75" thickBot="1">
      <c r="B111" s="2" t="s">
        <v>65</v>
      </c>
      <c r="C111" s="10"/>
    </row>
    <row r="112" spans="2:3" ht="18">
      <c r="B112" s="14" t="s">
        <v>164</v>
      </c>
      <c r="C112" s="11"/>
    </row>
    <row r="113" spans="2:3" ht="18">
      <c r="B113" s="14" t="s">
        <v>165</v>
      </c>
      <c r="C113" s="12"/>
    </row>
    <row r="114" spans="2:3" ht="18.75" thickBot="1">
      <c r="B114" s="14" t="s">
        <v>166</v>
      </c>
      <c r="C114" s="13"/>
    </row>
    <row r="115" ht="18">
      <c r="C115" s="10"/>
    </row>
    <row r="116" spans="2:3" ht="18.75" thickBot="1">
      <c r="B116" s="2" t="s">
        <v>69</v>
      </c>
      <c r="C116" s="10"/>
    </row>
    <row r="117" spans="2:3" ht="18">
      <c r="B117" s="14" t="s">
        <v>137</v>
      </c>
      <c r="C117" s="11"/>
    </row>
    <row r="118" spans="2:3" ht="18">
      <c r="B118" s="14" t="s">
        <v>160</v>
      </c>
      <c r="C118" s="12"/>
    </row>
    <row r="119" spans="2:3" ht="18">
      <c r="B119" s="14" t="s">
        <v>167</v>
      </c>
      <c r="C119" s="12"/>
    </row>
    <row r="120" spans="2:3" ht="18.75" thickBot="1">
      <c r="B120" s="14" t="s">
        <v>161</v>
      </c>
      <c r="C120" s="13"/>
    </row>
    <row r="121" ht="18">
      <c r="C121" s="10"/>
    </row>
    <row r="122" spans="2:3" ht="18.75" thickBot="1">
      <c r="B122" s="2" t="s">
        <v>74</v>
      </c>
      <c r="C122" s="10"/>
    </row>
    <row r="123" spans="2:3" ht="18">
      <c r="B123" s="14" t="s">
        <v>137</v>
      </c>
      <c r="C123" s="11"/>
    </row>
    <row r="124" spans="2:3" ht="18">
      <c r="B124" s="14" t="s">
        <v>168</v>
      </c>
      <c r="C124" s="12"/>
    </row>
    <row r="125" spans="2:3" ht="18">
      <c r="B125" s="14" t="s">
        <v>169</v>
      </c>
      <c r="C125" s="12"/>
    </row>
    <row r="126" spans="2:3" ht="18.75" thickBot="1">
      <c r="B126" s="14" t="s">
        <v>170</v>
      </c>
      <c r="C126" s="13"/>
    </row>
    <row r="130" ht="18.75" thickBot="1"/>
    <row r="131" spans="2:3" ht="38.25" customHeight="1" thickBot="1">
      <c r="B131" s="16" t="s">
        <v>93</v>
      </c>
      <c r="C131" s="15">
        <f>+'Base cálculo'!C118</f>
        <v>0</v>
      </c>
    </row>
    <row r="133" spans="2:4" ht="15.75">
      <c r="B133" s="23" t="s">
        <v>94</v>
      </c>
      <c r="C133" s="24"/>
      <c r="D133" s="25"/>
    </row>
    <row r="134" spans="2:4" ht="15">
      <c r="B134" s="26" t="s">
        <v>95</v>
      </c>
      <c r="C134" s="27"/>
      <c r="D134" s="28"/>
    </row>
    <row r="135" spans="2:4" ht="15">
      <c r="B135" s="26" t="s">
        <v>96</v>
      </c>
      <c r="C135" s="27"/>
      <c r="D135" s="28"/>
    </row>
    <row r="136" spans="2:4" ht="15">
      <c r="B136" s="29" t="s">
        <v>97</v>
      </c>
      <c r="C136" s="30"/>
      <c r="D136" s="31"/>
    </row>
    <row r="138" spans="2:4" ht="15.75">
      <c r="B138" s="23" t="s">
        <v>98</v>
      </c>
      <c r="C138" s="24"/>
      <c r="D138" s="25"/>
    </row>
    <row r="139" spans="2:4" ht="15.75">
      <c r="B139" s="26" t="s">
        <v>99</v>
      </c>
      <c r="C139" s="34"/>
      <c r="D139" s="35"/>
    </row>
    <row r="140" spans="2:4" ht="15.75">
      <c r="B140" s="29" t="s">
        <v>100</v>
      </c>
      <c r="C140" s="32"/>
      <c r="D140" s="33"/>
    </row>
    <row r="141" spans="2:4" ht="15.75">
      <c r="B141" s="5"/>
      <c r="C141" s="17"/>
      <c r="D141" s="17"/>
    </row>
    <row r="142" spans="2:4" ht="18" customHeight="1">
      <c r="B142" s="23" t="s">
        <v>101</v>
      </c>
      <c r="C142" s="24"/>
      <c r="D142" s="25"/>
    </row>
    <row r="143" spans="2:4" ht="15.75">
      <c r="B143" s="29" t="s">
        <v>102</v>
      </c>
      <c r="C143" s="32"/>
      <c r="D143" s="33"/>
    </row>
  </sheetData>
  <mergeCells count="9">
    <mergeCell ref="B143:D143"/>
    <mergeCell ref="B138:D138"/>
    <mergeCell ref="B139:D139"/>
    <mergeCell ref="B140:D140"/>
    <mergeCell ref="B142:D142"/>
    <mergeCell ref="B133:D133"/>
    <mergeCell ref="B134:D134"/>
    <mergeCell ref="B136:D136"/>
    <mergeCell ref="B135:D13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0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2" width="66.8515625" style="1" customWidth="1"/>
    <col min="3" max="3" width="11.421875" style="9" customWidth="1"/>
    <col min="4" max="4" width="31.57421875" style="1" customWidth="1"/>
    <col min="5" max="5" width="44.57421875" style="1" customWidth="1"/>
    <col min="6" max="16384" width="11.421875" style="1" customWidth="1"/>
  </cols>
  <sheetData>
    <row r="2" ht="30">
      <c r="B2" s="7" t="s">
        <v>84</v>
      </c>
    </row>
    <row r="4" ht="20.25">
      <c r="B4" s="21" t="s">
        <v>103</v>
      </c>
    </row>
    <row r="5" ht="18">
      <c r="B5" s="2"/>
    </row>
    <row r="6" ht="23.25">
      <c r="B6" s="20" t="s">
        <v>104</v>
      </c>
    </row>
    <row r="7" ht="18">
      <c r="B7" s="22" t="s">
        <v>105</v>
      </c>
    </row>
    <row r="9" ht="27">
      <c r="B9" s="18" t="s">
        <v>0</v>
      </c>
    </row>
    <row r="10" ht="18">
      <c r="B10" s="1" t="s">
        <v>88</v>
      </c>
    </row>
    <row r="11" ht="18">
      <c r="B11" s="8"/>
    </row>
    <row r="12" ht="18.75" thickBot="1"/>
    <row r="13" spans="2:3" ht="30" customHeight="1" thickBot="1">
      <c r="B13" s="6" t="s">
        <v>175</v>
      </c>
      <c r="C13" s="15">
        <f>+'T E S T'!C23</f>
        <v>0</v>
      </c>
    </row>
    <row r="14" ht="18">
      <c r="C14" s="10"/>
    </row>
    <row r="15" spans="2:3" ht="18.75" thickBot="1">
      <c r="B15" s="2" t="s">
        <v>1</v>
      </c>
      <c r="C15" s="10"/>
    </row>
    <row r="16" spans="2:3" ht="18">
      <c r="B16" s="14" t="s">
        <v>2</v>
      </c>
      <c r="C16" s="11">
        <f>IF('T E S T'!C26="",0,1)</f>
        <v>0</v>
      </c>
    </row>
    <row r="17" spans="2:3" ht="18">
      <c r="B17" s="14" t="s">
        <v>3</v>
      </c>
      <c r="C17" s="12">
        <f>IF('T E S T'!C27="",0,-0.5)</f>
        <v>0</v>
      </c>
    </row>
    <row r="18" spans="2:3" ht="18.75" thickBot="1">
      <c r="B18" s="14" t="s">
        <v>4</v>
      </c>
      <c r="C18" s="13">
        <f>IF('T E S T'!C28="",0,-1)</f>
        <v>0</v>
      </c>
    </row>
    <row r="19" ht="18">
      <c r="C19" s="10"/>
    </row>
    <row r="20" spans="2:3" ht="18.75" thickBot="1">
      <c r="B20" s="2" t="s">
        <v>5</v>
      </c>
      <c r="C20" s="10"/>
    </row>
    <row r="21" spans="2:3" ht="18">
      <c r="B21" s="14" t="s">
        <v>6</v>
      </c>
      <c r="C21" s="11">
        <f>IF('T E S T'!C31="",0,1)</f>
        <v>0</v>
      </c>
    </row>
    <row r="22" spans="2:3" ht="18">
      <c r="B22" s="14" t="s">
        <v>7</v>
      </c>
      <c r="C22" s="12">
        <f>IF('T E S T'!C32="",0,-0.5)</f>
        <v>0</v>
      </c>
    </row>
    <row r="23" spans="2:3" ht="18.75" thickBot="1">
      <c r="B23" s="14" t="s">
        <v>8</v>
      </c>
      <c r="C23" s="13">
        <f>IF('T E S T'!C33="",0,-1)</f>
        <v>0</v>
      </c>
    </row>
    <row r="24" ht="18">
      <c r="C24" s="10"/>
    </row>
    <row r="25" spans="2:3" ht="18.75" thickBot="1">
      <c r="B25" s="2" t="s">
        <v>9</v>
      </c>
      <c r="C25" s="10"/>
    </row>
    <row r="26" spans="2:3" ht="18">
      <c r="B26" s="14" t="s">
        <v>10</v>
      </c>
      <c r="C26" s="11">
        <f>IF('T E S T'!C36="",0,2)</f>
        <v>0</v>
      </c>
    </row>
    <row r="27" spans="2:3" ht="18">
      <c r="B27" s="14" t="s">
        <v>11</v>
      </c>
      <c r="C27" s="12">
        <f>IF('T E S T'!C37="",0,1)</f>
        <v>0</v>
      </c>
    </row>
    <row r="28" spans="2:3" ht="18">
      <c r="B28" s="14" t="s">
        <v>12</v>
      </c>
      <c r="C28" s="12">
        <f>IF('T E S T'!C38="",0,0)</f>
        <v>0</v>
      </c>
    </row>
    <row r="29" spans="2:3" ht="18.75" thickBot="1">
      <c r="B29" s="14" t="s">
        <v>13</v>
      </c>
      <c r="C29" s="13">
        <f>IF('T E S T'!C39="",0,-2)</f>
        <v>0</v>
      </c>
    </row>
    <row r="30" ht="18">
      <c r="C30" s="10"/>
    </row>
    <row r="31" spans="2:3" ht="18.75" thickBot="1">
      <c r="B31" s="2" t="s">
        <v>14</v>
      </c>
      <c r="C31" s="10"/>
    </row>
    <row r="32" spans="2:3" ht="18">
      <c r="B32" s="14" t="s">
        <v>15</v>
      </c>
      <c r="C32" s="11">
        <f>IF('T E S T'!C42="",0,-1)</f>
        <v>0</v>
      </c>
    </row>
    <row r="33" spans="2:3" ht="18">
      <c r="B33" s="14" t="s">
        <v>16</v>
      </c>
      <c r="C33" s="12">
        <f>IF('T E S T'!C43="",0,0)</f>
        <v>0</v>
      </c>
    </row>
    <row r="34" spans="2:3" ht="18">
      <c r="B34" s="14" t="s">
        <v>17</v>
      </c>
      <c r="C34" s="12">
        <f>IF('T E S T'!C44="",0,0.5)</f>
        <v>0</v>
      </c>
    </row>
    <row r="35" spans="2:3" ht="18">
      <c r="B35" s="14" t="s">
        <v>18</v>
      </c>
      <c r="C35" s="12">
        <f>IF('T E S T'!C45="",0,1)</f>
        <v>0</v>
      </c>
    </row>
    <row r="36" spans="2:3" ht="18.75" thickBot="1">
      <c r="B36" s="14" t="s">
        <v>19</v>
      </c>
      <c r="C36" s="13">
        <f>IF('T E S T'!C46="",0,2)</f>
        <v>0</v>
      </c>
    </row>
    <row r="37" ht="18">
      <c r="C37" s="10"/>
    </row>
    <row r="38" spans="2:3" ht="18.75" thickBot="1">
      <c r="B38" s="2" t="s">
        <v>20</v>
      </c>
      <c r="C38" s="10"/>
    </row>
    <row r="39" spans="2:3" ht="18">
      <c r="B39" s="14" t="s">
        <v>21</v>
      </c>
      <c r="C39" s="11">
        <f>IF('T E S T'!C49="",0,3)</f>
        <v>0</v>
      </c>
    </row>
    <row r="40" spans="2:3" ht="18">
      <c r="B40" s="14" t="s">
        <v>22</v>
      </c>
      <c r="C40" s="12">
        <f>IF('T E S T'!C50="",0,2)</f>
        <v>0</v>
      </c>
    </row>
    <row r="41" spans="2:3" ht="18">
      <c r="B41" s="14" t="s">
        <v>23</v>
      </c>
      <c r="C41" s="12">
        <f>IF('T E S T'!C51="",0,1)</f>
        <v>0</v>
      </c>
    </row>
    <row r="42" spans="2:3" ht="18">
      <c r="B42" s="14" t="s">
        <v>24</v>
      </c>
      <c r="C42" s="12">
        <f>IF('T E S T'!C52="",0,-1.5)</f>
        <v>0</v>
      </c>
    </row>
    <row r="43" spans="2:3" ht="18.75" thickBot="1">
      <c r="B43" s="14" t="s">
        <v>25</v>
      </c>
      <c r="C43" s="13">
        <f>IF('T E S T'!C53="",0,-1)</f>
        <v>0</v>
      </c>
    </row>
    <row r="44" ht="18">
      <c r="C44" s="10"/>
    </row>
    <row r="45" spans="2:3" ht="18.75" thickBot="1">
      <c r="B45" s="2" t="s">
        <v>26</v>
      </c>
      <c r="C45" s="10"/>
    </row>
    <row r="46" spans="2:3" ht="18">
      <c r="B46" s="14" t="s">
        <v>27</v>
      </c>
      <c r="C46" s="11">
        <f>IF('T E S T'!C56="",0,1)</f>
        <v>0</v>
      </c>
    </row>
    <row r="47" spans="2:3" ht="18">
      <c r="B47" s="14" t="s">
        <v>28</v>
      </c>
      <c r="C47" s="12">
        <f>IF('T E S T'!C57="",0,0.5)</f>
        <v>0</v>
      </c>
    </row>
    <row r="48" spans="2:3" ht="18">
      <c r="B48" s="14" t="s">
        <v>29</v>
      </c>
      <c r="C48" s="12">
        <f>IF('T E S T'!C58="",0,0)</f>
        <v>0</v>
      </c>
    </row>
    <row r="49" spans="2:3" ht="18.75" thickBot="1">
      <c r="B49" s="14" t="s">
        <v>30</v>
      </c>
      <c r="C49" s="13">
        <f>IF('T E S T'!C59="",0,-0.5)</f>
        <v>0</v>
      </c>
    </row>
    <row r="50" ht="18">
      <c r="C50" s="10"/>
    </row>
    <row r="51" spans="2:3" ht="18.75" thickBot="1">
      <c r="B51" s="2" t="s">
        <v>31</v>
      </c>
      <c r="C51" s="10"/>
    </row>
    <row r="52" spans="2:3" ht="18">
      <c r="B52" s="14" t="s">
        <v>32</v>
      </c>
      <c r="C52" s="11">
        <f>IF('T E S T'!C62="",0,2)</f>
        <v>0</v>
      </c>
    </row>
    <row r="53" spans="2:3" ht="18">
      <c r="B53" s="14" t="s">
        <v>33</v>
      </c>
      <c r="C53" s="12">
        <f>IF('T E S T'!C63="",0,1.5)</f>
        <v>0</v>
      </c>
    </row>
    <row r="54" spans="2:3" ht="18">
      <c r="B54" s="14" t="s">
        <v>34</v>
      </c>
      <c r="C54" s="12">
        <f>IF('T E S T'!C64="",0,0.5)</f>
        <v>0</v>
      </c>
    </row>
    <row r="55" spans="2:3" ht="18.75" thickBot="1">
      <c r="B55" s="14" t="s">
        <v>35</v>
      </c>
      <c r="C55" s="13">
        <f>IF('T E S T'!C65="",0,-1)</f>
        <v>0</v>
      </c>
    </row>
    <row r="56" ht="18">
      <c r="C56" s="10"/>
    </row>
    <row r="57" spans="2:3" ht="18.75" thickBot="1">
      <c r="B57" s="2" t="s">
        <v>36</v>
      </c>
      <c r="C57" s="10"/>
    </row>
    <row r="58" spans="2:3" ht="18">
      <c r="B58" s="14" t="s">
        <v>37</v>
      </c>
      <c r="C58" s="11">
        <f>IF('T E S T'!C68="",0,-3)</f>
        <v>0</v>
      </c>
    </row>
    <row r="59" spans="2:3" ht="18">
      <c r="B59" s="14" t="s">
        <v>38</v>
      </c>
      <c r="C59" s="12">
        <f>IF('T E S T'!C69="",0,-2)</f>
        <v>0</v>
      </c>
    </row>
    <row r="60" spans="2:3" ht="18">
      <c r="B60" s="14" t="s">
        <v>39</v>
      </c>
      <c r="C60" s="12">
        <f>IF('T E S T'!C70="",0,-1)</f>
        <v>0</v>
      </c>
    </row>
    <row r="61" spans="2:3" ht="18">
      <c r="B61" s="14" t="s">
        <v>109</v>
      </c>
      <c r="C61" s="12">
        <f>IF('T E S T'!C71="",0,0)</f>
        <v>0</v>
      </c>
    </row>
    <row r="62" spans="2:3" ht="18">
      <c r="B62" s="14" t="s">
        <v>108</v>
      </c>
      <c r="C62" s="12">
        <f>IF('T E S T'!C72="",0,1)</f>
        <v>0</v>
      </c>
    </row>
    <row r="63" spans="2:3" ht="18.75" thickBot="1">
      <c r="B63" s="14" t="s">
        <v>40</v>
      </c>
      <c r="C63" s="13">
        <f>IF('T E S T'!C73="",0,3)</f>
        <v>0</v>
      </c>
    </row>
    <row r="64" ht="18">
      <c r="C64" s="10"/>
    </row>
    <row r="65" spans="2:3" ht="18.75" thickBot="1">
      <c r="B65" s="2" t="s">
        <v>89</v>
      </c>
      <c r="C65" s="10"/>
    </row>
    <row r="66" spans="2:3" ht="18">
      <c r="B66" s="14" t="s">
        <v>90</v>
      </c>
      <c r="C66" s="11">
        <f>IF('T E S T'!C76="",0,0)</f>
        <v>0</v>
      </c>
    </row>
    <row r="67" spans="2:3" ht="18">
      <c r="B67" s="14" t="s">
        <v>91</v>
      </c>
      <c r="C67" s="12">
        <f>IF('T E S T'!C77="",0,0.5)</f>
        <v>0</v>
      </c>
    </row>
    <row r="68" spans="2:3" ht="18">
      <c r="B68" s="14" t="s">
        <v>41</v>
      </c>
      <c r="C68" s="12">
        <f>IF('T E S T'!C78="",0,1)</f>
        <v>0</v>
      </c>
    </row>
    <row r="69" spans="2:3" ht="18.75" thickBot="1">
      <c r="B69" s="14" t="s">
        <v>42</v>
      </c>
      <c r="C69" s="13">
        <f>IF('T E S T'!C79="",0,1.5)</f>
        <v>0</v>
      </c>
    </row>
    <row r="70" ht="18">
      <c r="C70" s="10"/>
    </row>
    <row r="71" spans="2:3" ht="18.75" thickBot="1">
      <c r="B71" s="2" t="s">
        <v>43</v>
      </c>
      <c r="C71" s="10"/>
    </row>
    <row r="72" spans="2:3" ht="18">
      <c r="B72" s="14" t="s">
        <v>44</v>
      </c>
      <c r="C72" s="11">
        <f>IF('T E S T'!C82="",0,1.5)</f>
        <v>0</v>
      </c>
    </row>
    <row r="73" spans="2:3" ht="18">
      <c r="B73" s="14" t="s">
        <v>45</v>
      </c>
      <c r="C73" s="12">
        <f>IF('T E S T'!C83="",0,1)</f>
        <v>0</v>
      </c>
    </row>
    <row r="74" spans="2:3" ht="18">
      <c r="B74" s="14" t="s">
        <v>46</v>
      </c>
      <c r="C74" s="12">
        <f>IF('T E S T'!C84="",0,0.5)</f>
        <v>0</v>
      </c>
    </row>
    <row r="75" spans="2:3" ht="18.75" thickBot="1">
      <c r="B75" s="14" t="s">
        <v>47</v>
      </c>
      <c r="C75" s="13">
        <f>IF('T E S T'!C85="",0,0)</f>
        <v>0</v>
      </c>
    </row>
    <row r="76" ht="18">
      <c r="C76" s="10"/>
    </row>
    <row r="77" spans="2:3" ht="18.75" thickBot="1">
      <c r="B77" s="2" t="s">
        <v>48</v>
      </c>
      <c r="C77" s="10"/>
    </row>
    <row r="78" spans="2:3" ht="18">
      <c r="B78" s="14" t="s">
        <v>35</v>
      </c>
      <c r="C78" s="11">
        <f>IF('T E S T'!C88="",0,-1)</f>
        <v>0</v>
      </c>
    </row>
    <row r="79" spans="2:3" ht="18">
      <c r="B79" s="14" t="s">
        <v>49</v>
      </c>
      <c r="C79" s="12">
        <f>IF('T E S T'!C89="",0,0.5)</f>
        <v>0</v>
      </c>
    </row>
    <row r="80" spans="2:3" ht="18">
      <c r="B80" s="14" t="s">
        <v>50</v>
      </c>
      <c r="C80" s="12">
        <f>IF('T E S T'!C90="",0,1)</f>
        <v>0</v>
      </c>
    </row>
    <row r="81" spans="2:3" ht="18.75" thickBot="1">
      <c r="B81" s="14" t="s">
        <v>51</v>
      </c>
      <c r="C81" s="13">
        <f>IF('T E S T'!C91="",0,2)</f>
        <v>0</v>
      </c>
    </row>
    <row r="82" ht="18">
      <c r="C82" s="10"/>
    </row>
    <row r="83" spans="2:3" ht="18.75" thickBot="1">
      <c r="B83" s="2" t="s">
        <v>52</v>
      </c>
      <c r="C83" s="10"/>
    </row>
    <row r="84" spans="2:3" ht="18">
      <c r="B84" s="14" t="s">
        <v>53</v>
      </c>
      <c r="C84" s="11">
        <f>IF('T E S T'!C94="",0,3)</f>
        <v>0</v>
      </c>
    </row>
    <row r="85" spans="2:3" ht="18">
      <c r="B85" s="14" t="s">
        <v>54</v>
      </c>
      <c r="C85" s="12">
        <f>IF('T E S T'!C95="",0,1)</f>
        <v>0</v>
      </c>
    </row>
    <row r="86" spans="2:3" ht="18">
      <c r="B86" s="14" t="s">
        <v>55</v>
      </c>
      <c r="C86" s="12">
        <f>IF('T E S T'!C96="",0,-1)</f>
        <v>0</v>
      </c>
    </row>
    <row r="87" spans="2:3" ht="18.75" thickBot="1">
      <c r="B87" s="14" t="s">
        <v>56</v>
      </c>
      <c r="C87" s="13">
        <f>IF('T E S T'!C97="",0,-2)</f>
        <v>0</v>
      </c>
    </row>
    <row r="88" ht="18">
      <c r="C88" s="10"/>
    </row>
    <row r="89" spans="2:3" ht="18.75" thickBot="1">
      <c r="B89" s="2" t="s">
        <v>57</v>
      </c>
      <c r="C89" s="10"/>
    </row>
    <row r="90" spans="2:3" ht="18">
      <c r="B90" s="14" t="s">
        <v>58</v>
      </c>
      <c r="C90" s="11">
        <f>IF('T E S T'!C100="",0,3)</f>
        <v>0</v>
      </c>
    </row>
    <row r="91" spans="2:3" ht="18">
      <c r="B91" s="14" t="s">
        <v>59</v>
      </c>
      <c r="C91" s="12">
        <f>IF('T E S T'!C101="",0,2)</f>
        <v>0</v>
      </c>
    </row>
    <row r="92" spans="2:3" ht="18">
      <c r="B92" s="14" t="s">
        <v>60</v>
      </c>
      <c r="C92" s="12">
        <f>IF('T E S T'!C102="",0,1)</f>
        <v>0</v>
      </c>
    </row>
    <row r="93" spans="2:3" ht="18.75" thickBot="1">
      <c r="B93" s="14" t="s">
        <v>61</v>
      </c>
      <c r="C93" s="13">
        <f>IF('T E S T'!C103="",0,-1.5)</f>
        <v>0</v>
      </c>
    </row>
    <row r="94" ht="18">
      <c r="C94" s="10"/>
    </row>
    <row r="95" spans="2:3" ht="18.75" thickBot="1">
      <c r="B95" s="2" t="s">
        <v>62</v>
      </c>
      <c r="C95" s="10"/>
    </row>
    <row r="96" spans="2:3" ht="18">
      <c r="B96" s="14" t="s">
        <v>63</v>
      </c>
      <c r="C96" s="11">
        <f>IF('T E S T'!C106="",0,1.5)</f>
        <v>0</v>
      </c>
    </row>
    <row r="97" spans="2:3" ht="18">
      <c r="B97" s="14" t="s">
        <v>64</v>
      </c>
      <c r="C97" s="12">
        <f>IF('T E S T'!C107="",0,1)</f>
        <v>0</v>
      </c>
    </row>
    <row r="98" spans="2:3" ht="18">
      <c r="B98" s="14" t="s">
        <v>92</v>
      </c>
      <c r="C98" s="12">
        <f>IF('T E S T'!C108="",0,-0.5)</f>
        <v>0</v>
      </c>
    </row>
    <row r="99" spans="2:3" ht="18.75" thickBot="1">
      <c r="B99" s="14" t="s">
        <v>174</v>
      </c>
      <c r="C99" s="13">
        <f>IF('T E S T'!C109="",0,-1)</f>
        <v>0</v>
      </c>
    </row>
    <row r="100" ht="18">
      <c r="C100" s="10"/>
    </row>
    <row r="101" spans="2:3" ht="16.5" thickBot="1">
      <c r="B101" s="2" t="s">
        <v>65</v>
      </c>
      <c r="C101" s="2"/>
    </row>
    <row r="102" spans="2:3" ht="18">
      <c r="B102" s="14" t="s">
        <v>66</v>
      </c>
      <c r="C102" s="11">
        <f>IF('T E S T'!C112="",0,-2)</f>
        <v>0</v>
      </c>
    </row>
    <row r="103" spans="2:3" ht="18">
      <c r="B103" s="14" t="s">
        <v>67</v>
      </c>
      <c r="C103" s="12">
        <f>IF('T E S T'!C113="",0,2)</f>
        <v>0</v>
      </c>
    </row>
    <row r="104" spans="2:3" ht="18.75" thickBot="1">
      <c r="B104" s="14" t="s">
        <v>68</v>
      </c>
      <c r="C104" s="13">
        <f>IF('T E S T'!C114="",0,5)</f>
        <v>0</v>
      </c>
    </row>
    <row r="105" ht="18">
      <c r="C105" s="10"/>
    </row>
    <row r="106" spans="2:3" ht="18.75" thickBot="1">
      <c r="B106" s="2" t="s">
        <v>69</v>
      </c>
      <c r="C106" s="10"/>
    </row>
    <row r="107" spans="2:3" ht="18">
      <c r="B107" s="14" t="s">
        <v>70</v>
      </c>
      <c r="C107" s="11">
        <f>IF('T E S T'!C117="",0,1)</f>
        <v>0</v>
      </c>
    </row>
    <row r="108" spans="2:3" ht="18">
      <c r="B108" s="14" t="s">
        <v>71</v>
      </c>
      <c r="C108" s="12">
        <f>IF('T E S T'!C118="",0,0)</f>
        <v>0</v>
      </c>
    </row>
    <row r="109" spans="2:3" ht="18">
      <c r="B109" s="14" t="s">
        <v>72</v>
      </c>
      <c r="C109" s="12">
        <f>IF('T E S T'!C119="",0,-0.5)</f>
        <v>0</v>
      </c>
    </row>
    <row r="110" spans="2:3" ht="18.75" thickBot="1">
      <c r="B110" s="14" t="s">
        <v>73</v>
      </c>
      <c r="C110" s="13">
        <f>IF('T E S T'!C120="",0,-1.5)</f>
        <v>0</v>
      </c>
    </row>
    <row r="111" ht="18">
      <c r="C111" s="10"/>
    </row>
    <row r="112" spans="2:3" ht="18.75" thickBot="1">
      <c r="B112" s="2" t="s">
        <v>74</v>
      </c>
      <c r="C112" s="10"/>
    </row>
    <row r="113" spans="2:3" ht="18">
      <c r="B113" s="14" t="s">
        <v>70</v>
      </c>
      <c r="C113" s="11">
        <f>IF('T E S T'!C123="",0,1)</f>
        <v>0</v>
      </c>
    </row>
    <row r="114" spans="2:3" ht="18">
      <c r="B114" s="14" t="s">
        <v>75</v>
      </c>
      <c r="C114" s="12">
        <f>IF('T E S T'!C124="",0,0.5)</f>
        <v>0</v>
      </c>
    </row>
    <row r="115" spans="2:3" ht="18">
      <c r="B115" s="14" t="s">
        <v>76</v>
      </c>
      <c r="C115" s="12">
        <f>IF('T E S T'!C125="",0,-1.5)</f>
        <v>0</v>
      </c>
    </row>
    <row r="116" spans="2:3" ht="18.75" thickBot="1">
      <c r="B116" s="14" t="s">
        <v>77</v>
      </c>
      <c r="C116" s="13">
        <f>IF('T E S T'!C126="",0,-0.5)</f>
        <v>0</v>
      </c>
    </row>
    <row r="117" ht="18.75" thickBot="1"/>
    <row r="118" spans="2:3" ht="38.25" customHeight="1" thickBot="1">
      <c r="B118" s="16" t="s">
        <v>93</v>
      </c>
      <c r="C118" s="15">
        <f>+SUM(C113:C116,C107:C110,C102:C104,C96:C99,C90:C93,C84:C87,C78:C81,C72:C75,C66:C69,C58:C63,C52:C55,C46:C49,C39:C43,C32:C36,C26:C29,C21:C23,C16:C18,C13)</f>
        <v>0</v>
      </c>
    </row>
    <row r="120" spans="2:4" ht="15.75">
      <c r="B120" s="23" t="s">
        <v>94</v>
      </c>
      <c r="C120" s="24"/>
      <c r="D120" s="25"/>
    </row>
    <row r="121" spans="2:4" ht="15">
      <c r="B121" s="26" t="s">
        <v>95</v>
      </c>
      <c r="C121" s="27"/>
      <c r="D121" s="28"/>
    </row>
    <row r="122" spans="2:4" ht="15">
      <c r="B122" s="26" t="s">
        <v>96</v>
      </c>
      <c r="C122" s="27"/>
      <c r="D122" s="28"/>
    </row>
    <row r="123" spans="2:4" ht="15">
      <c r="B123" s="29" t="s">
        <v>97</v>
      </c>
      <c r="C123" s="30"/>
      <c r="D123" s="31"/>
    </row>
    <row r="125" spans="2:4" ht="15.75">
      <c r="B125" s="23" t="s">
        <v>98</v>
      </c>
      <c r="C125" s="24"/>
      <c r="D125" s="25"/>
    </row>
    <row r="126" spans="2:4" ht="15.75">
      <c r="B126" s="26" t="s">
        <v>99</v>
      </c>
      <c r="C126" s="34"/>
      <c r="D126" s="35"/>
    </row>
    <row r="127" spans="2:4" ht="15.75">
      <c r="B127" s="29" t="s">
        <v>100</v>
      </c>
      <c r="C127" s="32"/>
      <c r="D127" s="33"/>
    </row>
    <row r="128" spans="2:4" ht="15.75">
      <c r="B128" s="5"/>
      <c r="C128" s="17"/>
      <c r="D128" s="17"/>
    </row>
    <row r="129" spans="2:4" ht="18" customHeight="1">
      <c r="B129" s="23" t="s">
        <v>101</v>
      </c>
      <c r="C129" s="24"/>
      <c r="D129" s="25"/>
    </row>
    <row r="130" spans="2:4" ht="15.75">
      <c r="B130" s="29" t="s">
        <v>102</v>
      </c>
      <c r="C130" s="32"/>
      <c r="D130" s="33"/>
    </row>
  </sheetData>
  <mergeCells count="9">
    <mergeCell ref="B120:D120"/>
    <mergeCell ref="B121:D121"/>
    <mergeCell ref="B123:D123"/>
    <mergeCell ref="B122:D122"/>
    <mergeCell ref="B130:D130"/>
    <mergeCell ref="B125:D125"/>
    <mergeCell ref="B126:D126"/>
    <mergeCell ref="B127:D127"/>
    <mergeCell ref="B129:D12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Maffini</dc:creator>
  <cp:keywords/>
  <dc:description/>
  <cp:lastModifiedBy>virgi09</cp:lastModifiedBy>
  <dcterms:created xsi:type="dcterms:W3CDTF">2007-08-07T23:44:02Z</dcterms:created>
  <dcterms:modified xsi:type="dcterms:W3CDTF">2007-10-24T16:34:37Z</dcterms:modified>
  <cp:category/>
  <cp:version/>
  <cp:contentType/>
  <cp:contentStatus/>
</cp:coreProperties>
</file>